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99eeac43f9b587b/Documents/Adventures/TrailBetweenTheLakes/"/>
    </mc:Choice>
  </mc:AlternateContent>
  <xr:revisionPtr revIDLastSave="0" documentId="8_{442BA3D3-5036-4542-B309-E26D615B93EE}" xr6:coauthVersionLast="47" xr6:coauthVersionMax="47" xr10:uidLastSave="{00000000-0000-0000-0000-000000000000}"/>
  <bookViews>
    <workbookView xWindow="28680" yWindow="-120" windowWidth="29040" windowHeight="15720" xr2:uid="{4EC1677A-8085-45B4-84A0-8B2771F22571}"/>
  </bookViews>
  <sheets>
    <sheet name="TBTL'25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0" i="1" l="1"/>
  <c r="E61" i="1" s="1"/>
  <c r="E62" i="1" s="1"/>
  <c r="G57" i="1"/>
  <c r="G50" i="1"/>
  <c r="F49" i="1"/>
  <c r="G49" i="1" s="1"/>
  <c r="G48" i="1"/>
  <c r="G47" i="1"/>
  <c r="G46" i="1"/>
  <c r="G44" i="1"/>
  <c r="F43" i="1"/>
  <c r="G43" i="1" s="1"/>
  <c r="G42" i="1"/>
  <c r="G39" i="1"/>
  <c r="G38" i="1"/>
  <c r="G37" i="1"/>
  <c r="G33" i="1"/>
  <c r="G27" i="1"/>
  <c r="G26" i="1"/>
  <c r="F26" i="1"/>
  <c r="G25" i="1"/>
  <c r="G24" i="1"/>
  <c r="G23" i="1"/>
  <c r="G21" i="1"/>
  <c r="F20" i="1"/>
  <c r="G20" i="1" s="1"/>
  <c r="G19" i="1"/>
  <c r="G17" i="1"/>
  <c r="F16" i="1"/>
  <c r="G16" i="1" s="1"/>
  <c r="G15" i="1"/>
  <c r="G14" i="1"/>
  <c r="F11" i="1"/>
  <c r="G11" i="1" s="1"/>
  <c r="G10" i="1"/>
  <c r="F9" i="1"/>
  <c r="G9" i="1" s="1"/>
  <c r="F8" i="1"/>
  <c r="G8" i="1" s="1"/>
  <c r="F7" i="1"/>
  <c r="G7" i="1" s="1"/>
  <c r="F6" i="1"/>
  <c r="G6" i="1" s="1"/>
  <c r="G5" i="1"/>
  <c r="F60" i="1" l="1"/>
  <c r="F62" i="1" l="1"/>
  <c r="G60" i="1"/>
</calcChain>
</file>

<file path=xl/sharedStrings.xml><?xml version="1.0" encoding="utf-8"?>
<sst xmlns="http://schemas.openxmlformats.org/spreadsheetml/2006/main" count="90" uniqueCount="53">
  <si>
    <t>Oz</t>
  </si>
  <si>
    <t>Cal</t>
  </si>
  <si>
    <t>cal/oz</t>
  </si>
  <si>
    <t>Beaumont Sunrise at 7:12am, sunset at 5:42pm</t>
  </si>
  <si>
    <t>Friday</t>
  </si>
  <si>
    <t>Lunch</t>
  </si>
  <si>
    <t>Chick-Fil-A in Livingston</t>
  </si>
  <si>
    <t>On the way</t>
  </si>
  <si>
    <t>Cache water</t>
  </si>
  <si>
    <t>Snacks</t>
  </si>
  <si>
    <t>For 3 hrs hiking, 1:30 to 4:30</t>
  </si>
  <si>
    <t>Honey stinger waffle</t>
  </si>
  <si>
    <t>Pringles</t>
  </si>
  <si>
    <t>For whole trip</t>
  </si>
  <si>
    <t>Fritos</t>
  </si>
  <si>
    <t>Pretzels</t>
  </si>
  <si>
    <t>Dried mango</t>
  </si>
  <si>
    <t>Oatmeal Cream Pie</t>
  </si>
  <si>
    <t>Central Market Choc</t>
  </si>
  <si>
    <t>Pre-dinner</t>
  </si>
  <si>
    <t>When hiking ends</t>
  </si>
  <si>
    <t>Nuun</t>
  </si>
  <si>
    <t>All in one small baggie</t>
  </si>
  <si>
    <t>Protein bar - varieties</t>
  </si>
  <si>
    <t>Saltine (8 crackers)</t>
  </si>
  <si>
    <t>Cheese slice</t>
  </si>
  <si>
    <t>Dinner</t>
  </si>
  <si>
    <t>Peak Fuel - varieties</t>
  </si>
  <si>
    <t>Hot Chocolate</t>
  </si>
  <si>
    <t>Choc treat</t>
  </si>
  <si>
    <t>Saturday</t>
  </si>
  <si>
    <t>Breakfast</t>
  </si>
  <si>
    <t>Oatmeal - SHAKE</t>
  </si>
  <si>
    <t>Pecans</t>
  </si>
  <si>
    <t>TJ Coffee</t>
  </si>
  <si>
    <t>Honey nut cheerios</t>
  </si>
  <si>
    <t>Zyrtec</t>
  </si>
  <si>
    <t>Advil</t>
  </si>
  <si>
    <t>Salami</t>
  </si>
  <si>
    <t>Sunday</t>
  </si>
  <si>
    <t>Oatmeal - different flavors</t>
  </si>
  <si>
    <t>Last day - eat up anything that is left!</t>
  </si>
  <si>
    <t>Leftovers!</t>
  </si>
  <si>
    <t>Total</t>
  </si>
  <si>
    <t>For 2 days</t>
  </si>
  <si>
    <t>Target &gt; 125</t>
  </si>
  <si>
    <t>lbs</t>
  </si>
  <si>
    <t>Per day</t>
  </si>
  <si>
    <t>Missing</t>
  </si>
  <si>
    <t>Weighed</t>
  </si>
  <si>
    <t>59 oz</t>
  </si>
  <si>
    <t>Weight of ziplocks</t>
  </si>
  <si>
    <t>Advil and zyrtec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</si>
</sst>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5" fontId="0" fillId="0" borderId="0" xfId="0" applyNumberFormat="1"/>
    <xf numFmtId="164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927B8-A272-4138-BF37-2FC26CD7D075}">
  <dimension ref="A1:I65"/>
  <sheetViews>
    <sheetView tabSelected="1" workbookViewId="0">
      <selection activeCell="P15" sqref="P15"/>
    </sheetView>
  </sheetViews>
  <sheetFormatPr defaultRowHeight="15" x14ac:dyDescent="0.25"/>
  <cols>
    <col min="3" max="3" width="10.5703125" bestFit="1" customWidth="1"/>
    <col min="4" max="4" width="23.140625" customWidth="1"/>
  </cols>
  <sheetData>
    <row r="1" spans="1:9" x14ac:dyDescent="0.25">
      <c r="E1" t="s">
        <v>0</v>
      </c>
      <c r="F1" t="s">
        <v>1</v>
      </c>
      <c r="G1" t="s">
        <v>2</v>
      </c>
      <c r="I1" t="s">
        <v>3</v>
      </c>
    </row>
    <row r="2" spans="1:9" x14ac:dyDescent="0.25">
      <c r="A2" t="s">
        <v>4</v>
      </c>
      <c r="B2" s="1">
        <v>45667</v>
      </c>
      <c r="C2" t="s">
        <v>5</v>
      </c>
      <c r="D2" t="s">
        <v>6</v>
      </c>
      <c r="I2" t="s">
        <v>7</v>
      </c>
    </row>
    <row r="3" spans="1:9" x14ac:dyDescent="0.25">
      <c r="I3" t="s">
        <v>8</v>
      </c>
    </row>
    <row r="4" spans="1:9" x14ac:dyDescent="0.25">
      <c r="C4" t="s">
        <v>9</v>
      </c>
      <c r="G4" s="2"/>
      <c r="I4" t="s">
        <v>10</v>
      </c>
    </row>
    <row r="5" spans="1:9" x14ac:dyDescent="0.25">
      <c r="D5" s="3" t="s">
        <v>11</v>
      </c>
      <c r="E5">
        <v>1.2</v>
      </c>
      <c r="F5">
        <v>140</v>
      </c>
      <c r="G5" s="2">
        <f>F5/E5</f>
        <v>116.66666666666667</v>
      </c>
    </row>
    <row r="6" spans="1:9" x14ac:dyDescent="0.25">
      <c r="D6" t="s">
        <v>12</v>
      </c>
      <c r="E6">
        <v>2.8</v>
      </c>
      <c r="F6">
        <f>2.8*140</f>
        <v>392</v>
      </c>
      <c r="G6" s="2">
        <f>F6/E6</f>
        <v>140</v>
      </c>
      <c r="I6" t="s">
        <v>13</v>
      </c>
    </row>
    <row r="7" spans="1:9" x14ac:dyDescent="0.25">
      <c r="D7" t="s">
        <v>14</v>
      </c>
      <c r="E7">
        <v>2.9</v>
      </c>
      <c r="F7">
        <f>2.9*160</f>
        <v>464</v>
      </c>
      <c r="G7" s="2">
        <f>F7/E7</f>
        <v>160</v>
      </c>
    </row>
    <row r="8" spans="1:9" x14ac:dyDescent="0.25">
      <c r="D8" t="s">
        <v>15</v>
      </c>
      <c r="E8">
        <v>2.6</v>
      </c>
      <c r="F8">
        <f>2.6*110</f>
        <v>286</v>
      </c>
      <c r="G8" s="2">
        <f>F8/E8</f>
        <v>110</v>
      </c>
      <c r="I8" t="s">
        <v>13</v>
      </c>
    </row>
    <row r="9" spans="1:9" x14ac:dyDescent="0.25">
      <c r="D9" t="s">
        <v>16</v>
      </c>
      <c r="E9">
        <v>3.8</v>
      </c>
      <c r="F9">
        <f>3.8*93</f>
        <v>353.4</v>
      </c>
      <c r="G9" s="2">
        <f t="shared" ref="G9:G11" si="0">F9/E9</f>
        <v>93</v>
      </c>
    </row>
    <row r="10" spans="1:9" x14ac:dyDescent="0.25">
      <c r="D10" t="s">
        <v>17</v>
      </c>
      <c r="E10">
        <v>2.8</v>
      </c>
      <c r="F10">
        <v>340</v>
      </c>
      <c r="G10" s="2">
        <f t="shared" si="0"/>
        <v>121.42857142857143</v>
      </c>
    </row>
    <row r="11" spans="1:9" x14ac:dyDescent="0.25">
      <c r="D11" t="s">
        <v>18</v>
      </c>
      <c r="E11">
        <v>3.2</v>
      </c>
      <c r="F11">
        <f>3*180</f>
        <v>540</v>
      </c>
      <c r="G11" s="2">
        <f t="shared" si="0"/>
        <v>168.75</v>
      </c>
    </row>
    <row r="12" spans="1:9" x14ac:dyDescent="0.25">
      <c r="D12" s="3"/>
      <c r="G12" s="2"/>
    </row>
    <row r="13" spans="1:9" x14ac:dyDescent="0.25">
      <c r="C13" t="s">
        <v>19</v>
      </c>
      <c r="I13" t="s">
        <v>20</v>
      </c>
    </row>
    <row r="14" spans="1:9" x14ac:dyDescent="0.25">
      <c r="D14" s="3" t="s">
        <v>21</v>
      </c>
      <c r="E14">
        <v>0.2</v>
      </c>
      <c r="F14">
        <v>15</v>
      </c>
      <c r="G14" s="2">
        <f>F14/E14</f>
        <v>75</v>
      </c>
      <c r="I14" t="s">
        <v>22</v>
      </c>
    </row>
    <row r="15" spans="1:9" x14ac:dyDescent="0.25">
      <c r="D15" s="3" t="s">
        <v>23</v>
      </c>
      <c r="E15">
        <v>0.8</v>
      </c>
      <c r="F15">
        <v>80</v>
      </c>
      <c r="G15" s="2">
        <f>F15/E15</f>
        <v>100</v>
      </c>
    </row>
    <row r="16" spans="1:9" x14ac:dyDescent="0.25">
      <c r="D16" t="s">
        <v>24</v>
      </c>
      <c r="E16">
        <v>0.9</v>
      </c>
      <c r="F16">
        <f>8/5 * 80</f>
        <v>128</v>
      </c>
      <c r="G16" s="2">
        <f t="shared" ref="G16:G17" si="1">F16/E16</f>
        <v>142.22222222222223</v>
      </c>
      <c r="I16" t="s">
        <v>22</v>
      </c>
    </row>
    <row r="17" spans="1:9" x14ac:dyDescent="0.25">
      <c r="D17" t="s">
        <v>25</v>
      </c>
      <c r="E17">
        <v>0.8</v>
      </c>
      <c r="F17">
        <v>90</v>
      </c>
      <c r="G17" s="2">
        <f t="shared" si="1"/>
        <v>112.5</v>
      </c>
      <c r="I17" t="s">
        <v>22</v>
      </c>
    </row>
    <row r="18" spans="1:9" x14ac:dyDescent="0.25">
      <c r="G18" s="2"/>
    </row>
    <row r="19" spans="1:9" x14ac:dyDescent="0.25">
      <c r="C19" t="s">
        <v>26</v>
      </c>
      <c r="D19" t="s">
        <v>27</v>
      </c>
      <c r="E19">
        <v>5.6</v>
      </c>
      <c r="F19">
        <v>800</v>
      </c>
      <c r="G19" s="2">
        <f t="shared" ref="G19:G21" si="2">F19/E19</f>
        <v>142.85714285714286</v>
      </c>
    </row>
    <row r="20" spans="1:9" x14ac:dyDescent="0.25">
      <c r="D20" t="s">
        <v>28</v>
      </c>
      <c r="E20">
        <v>1.25</v>
      </c>
      <c r="F20">
        <f>1.25*120</f>
        <v>150</v>
      </c>
      <c r="G20" s="2">
        <f t="shared" si="2"/>
        <v>120</v>
      </c>
      <c r="I20" t="s">
        <v>22</v>
      </c>
    </row>
    <row r="21" spans="1:9" x14ac:dyDescent="0.25">
      <c r="D21" s="3" t="s">
        <v>29</v>
      </c>
      <c r="E21">
        <v>0.8</v>
      </c>
      <c r="F21">
        <v>150</v>
      </c>
      <c r="G21" s="2">
        <f t="shared" si="2"/>
        <v>187.5</v>
      </c>
    </row>
    <row r="23" spans="1:9" x14ac:dyDescent="0.25">
      <c r="A23" t="s">
        <v>30</v>
      </c>
      <c r="B23" s="1">
        <v>45668</v>
      </c>
      <c r="C23" t="s">
        <v>31</v>
      </c>
      <c r="D23" s="4" t="s">
        <v>32</v>
      </c>
      <c r="E23">
        <v>1.6</v>
      </c>
      <c r="F23">
        <v>160</v>
      </c>
      <c r="G23" s="2">
        <f t="shared" ref="G23:G27" si="3">F23/E23</f>
        <v>100</v>
      </c>
    </row>
    <row r="24" spans="1:9" x14ac:dyDescent="0.25">
      <c r="D24" t="s">
        <v>33</v>
      </c>
      <c r="E24">
        <v>1</v>
      </c>
      <c r="F24">
        <v>200</v>
      </c>
      <c r="G24" s="2">
        <f t="shared" si="3"/>
        <v>200</v>
      </c>
    </row>
    <row r="25" spans="1:9" x14ac:dyDescent="0.25">
      <c r="D25" s="3" t="s">
        <v>34</v>
      </c>
      <c r="E25">
        <v>0.9</v>
      </c>
      <c r="F25">
        <v>100</v>
      </c>
      <c r="G25" s="2">
        <f t="shared" si="3"/>
        <v>111.11111111111111</v>
      </c>
      <c r="I25" t="s">
        <v>22</v>
      </c>
    </row>
    <row r="26" spans="1:9" x14ac:dyDescent="0.25">
      <c r="D26" s="3" t="s">
        <v>28</v>
      </c>
      <c r="E26">
        <v>1.25</v>
      </c>
      <c r="F26">
        <f>1.25*120</f>
        <v>150</v>
      </c>
      <c r="G26" s="2">
        <f t="shared" si="3"/>
        <v>120</v>
      </c>
      <c r="I26" t="s">
        <v>22</v>
      </c>
    </row>
    <row r="27" spans="1:9" x14ac:dyDescent="0.25">
      <c r="D27" s="3" t="s">
        <v>29</v>
      </c>
      <c r="E27">
        <v>0.4</v>
      </c>
      <c r="F27">
        <v>75</v>
      </c>
      <c r="G27" s="2">
        <f t="shared" si="3"/>
        <v>187.5</v>
      </c>
    </row>
    <row r="28" spans="1:9" x14ac:dyDescent="0.25">
      <c r="D28" t="s">
        <v>35</v>
      </c>
      <c r="F28" s="2"/>
    </row>
    <row r="29" spans="1:9" x14ac:dyDescent="0.25">
      <c r="D29" t="s">
        <v>36</v>
      </c>
      <c r="F29" s="2"/>
      <c r="I29" t="s">
        <v>22</v>
      </c>
    </row>
    <row r="30" spans="1:9" x14ac:dyDescent="0.25">
      <c r="D30" t="s">
        <v>37</v>
      </c>
      <c r="F30" s="2"/>
      <c r="I30" t="s">
        <v>22</v>
      </c>
    </row>
    <row r="32" spans="1:9" x14ac:dyDescent="0.25">
      <c r="C32" t="s">
        <v>5</v>
      </c>
    </row>
    <row r="33" spans="1:9" x14ac:dyDescent="0.25">
      <c r="D33" s="3" t="s">
        <v>11</v>
      </c>
      <c r="E33">
        <v>1.2</v>
      </c>
      <c r="F33">
        <v>140</v>
      </c>
      <c r="G33" s="2">
        <f>F33/E33</f>
        <v>116.66666666666667</v>
      </c>
    </row>
    <row r="36" spans="1:9" x14ac:dyDescent="0.25">
      <c r="C36" t="s">
        <v>19</v>
      </c>
      <c r="I36" t="s">
        <v>20</v>
      </c>
    </row>
    <row r="37" spans="1:9" x14ac:dyDescent="0.25">
      <c r="D37" s="3" t="s">
        <v>21</v>
      </c>
      <c r="E37">
        <v>0.2</v>
      </c>
      <c r="F37">
        <v>15</v>
      </c>
      <c r="G37" s="2">
        <f>F37/E37</f>
        <v>75</v>
      </c>
      <c r="I37" t="s">
        <v>22</v>
      </c>
    </row>
    <row r="38" spans="1:9" x14ac:dyDescent="0.25">
      <c r="D38" s="3" t="s">
        <v>23</v>
      </c>
      <c r="E38">
        <v>0.8</v>
      </c>
      <c r="F38">
        <v>80</v>
      </c>
      <c r="G38" s="2">
        <f>F38/E38</f>
        <v>100</v>
      </c>
    </row>
    <row r="39" spans="1:9" x14ac:dyDescent="0.25">
      <c r="D39" t="s">
        <v>38</v>
      </c>
      <c r="E39">
        <v>1</v>
      </c>
      <c r="F39">
        <v>90</v>
      </c>
      <c r="G39" s="2">
        <f t="shared" ref="G39" si="4">F39/E39</f>
        <v>90</v>
      </c>
      <c r="I39" t="s">
        <v>22</v>
      </c>
    </row>
    <row r="42" spans="1:9" x14ac:dyDescent="0.25">
      <c r="C42" t="s">
        <v>26</v>
      </c>
      <c r="D42" t="s">
        <v>27</v>
      </c>
      <c r="E42">
        <v>5.6</v>
      </c>
      <c r="F42">
        <v>800</v>
      </c>
      <c r="G42" s="2">
        <f t="shared" ref="G42:G44" si="5">F42/E42</f>
        <v>142.85714285714286</v>
      </c>
    </row>
    <row r="43" spans="1:9" x14ac:dyDescent="0.25">
      <c r="D43" t="s">
        <v>28</v>
      </c>
      <c r="E43">
        <v>1.25</v>
      </c>
      <c r="F43">
        <f>1.25*120</f>
        <v>150</v>
      </c>
      <c r="G43" s="2">
        <f t="shared" si="5"/>
        <v>120</v>
      </c>
      <c r="I43" t="s">
        <v>22</v>
      </c>
    </row>
    <row r="44" spans="1:9" x14ac:dyDescent="0.25">
      <c r="D44" s="3" t="s">
        <v>29</v>
      </c>
      <c r="E44">
        <v>0.8</v>
      </c>
      <c r="F44">
        <v>150</v>
      </c>
      <c r="G44" s="2">
        <f t="shared" si="5"/>
        <v>187.5</v>
      </c>
    </row>
    <row r="46" spans="1:9" x14ac:dyDescent="0.25">
      <c r="A46" t="s">
        <v>39</v>
      </c>
      <c r="B46" s="1">
        <v>45669</v>
      </c>
      <c r="C46" t="s">
        <v>31</v>
      </c>
      <c r="D46" s="4" t="s">
        <v>40</v>
      </c>
      <c r="E46">
        <v>1.6</v>
      </c>
      <c r="F46">
        <v>160</v>
      </c>
      <c r="G46" s="2">
        <f t="shared" ref="G46:G50" si="6">F46/E46</f>
        <v>100</v>
      </c>
    </row>
    <row r="47" spans="1:9" x14ac:dyDescent="0.25">
      <c r="D47" t="s">
        <v>33</v>
      </c>
      <c r="E47">
        <v>1</v>
      </c>
      <c r="F47">
        <v>200</v>
      </c>
      <c r="G47" s="2">
        <f t="shared" si="6"/>
        <v>200</v>
      </c>
    </row>
    <row r="48" spans="1:9" x14ac:dyDescent="0.25">
      <c r="D48" s="3" t="s">
        <v>34</v>
      </c>
      <c r="E48">
        <v>0.9</v>
      </c>
      <c r="F48">
        <v>100</v>
      </c>
      <c r="G48" s="2">
        <f t="shared" si="6"/>
        <v>111.11111111111111</v>
      </c>
      <c r="I48" t="s">
        <v>22</v>
      </c>
    </row>
    <row r="49" spans="3:9" x14ac:dyDescent="0.25">
      <c r="D49" s="3" t="s">
        <v>28</v>
      </c>
      <c r="E49">
        <v>1.25</v>
      </c>
      <c r="F49">
        <f>1.25*120</f>
        <v>150</v>
      </c>
      <c r="G49" s="2">
        <f t="shared" si="6"/>
        <v>120</v>
      </c>
      <c r="I49" t="s">
        <v>22</v>
      </c>
    </row>
    <row r="50" spans="3:9" x14ac:dyDescent="0.25">
      <c r="D50" s="3" t="s">
        <v>29</v>
      </c>
      <c r="E50">
        <v>0.4</v>
      </c>
      <c r="F50">
        <v>75</v>
      </c>
      <c r="G50" s="2">
        <f t="shared" si="6"/>
        <v>187.5</v>
      </c>
    </row>
    <row r="51" spans="3:9" x14ac:dyDescent="0.25">
      <c r="D51" t="s">
        <v>35</v>
      </c>
      <c r="F51" s="2"/>
    </row>
    <row r="52" spans="3:9" x14ac:dyDescent="0.25">
      <c r="D52" t="s">
        <v>36</v>
      </c>
      <c r="F52" s="2"/>
      <c r="I52" t="s">
        <v>22</v>
      </c>
    </row>
    <row r="53" spans="3:9" x14ac:dyDescent="0.25">
      <c r="D53" t="s">
        <v>37</v>
      </c>
      <c r="F53" s="2"/>
      <c r="I53" t="s">
        <v>22</v>
      </c>
    </row>
    <row r="56" spans="3:9" x14ac:dyDescent="0.25">
      <c r="C56" t="s">
        <v>5</v>
      </c>
      <c r="I56" t="s">
        <v>41</v>
      </c>
    </row>
    <row r="57" spans="3:9" x14ac:dyDescent="0.25">
      <c r="D57" s="3" t="s">
        <v>11</v>
      </c>
      <c r="E57">
        <v>1.2</v>
      </c>
      <c r="F57">
        <v>140</v>
      </c>
      <c r="G57" s="2">
        <f>F57/E57</f>
        <v>116.66666666666667</v>
      </c>
    </row>
    <row r="58" spans="3:9" x14ac:dyDescent="0.25">
      <c r="D58" t="s">
        <v>42</v>
      </c>
    </row>
    <row r="60" spans="3:9" x14ac:dyDescent="0.25">
      <c r="C60" t="s">
        <v>43</v>
      </c>
      <c r="D60" t="s">
        <v>44</v>
      </c>
      <c r="E60">
        <f>SUM(E4:E57)</f>
        <v>52</v>
      </c>
      <c r="F60">
        <f>SUM(F4:F57)</f>
        <v>6863.4</v>
      </c>
      <c r="G60" s="2">
        <f>F60/E60</f>
        <v>131.98846153846154</v>
      </c>
      <c r="I60" s="3" t="s">
        <v>45</v>
      </c>
    </row>
    <row r="61" spans="3:9" x14ac:dyDescent="0.25">
      <c r="D61" t="s">
        <v>46</v>
      </c>
      <c r="E61">
        <f>E60/16</f>
        <v>3.25</v>
      </c>
    </row>
    <row r="62" spans="3:9" x14ac:dyDescent="0.25">
      <c r="D62" t="s">
        <v>47</v>
      </c>
      <c r="E62">
        <f>E61/2</f>
        <v>1.625</v>
      </c>
      <c r="F62">
        <f>F60/2</f>
        <v>3431.7</v>
      </c>
    </row>
    <row r="63" spans="3:9" x14ac:dyDescent="0.25">
      <c r="I63" t="s">
        <v>48</v>
      </c>
    </row>
    <row r="64" spans="3:9" x14ac:dyDescent="0.25">
      <c r="D64" t="s">
        <v>49</v>
      </c>
      <c r="E64" t="s">
        <v>50</v>
      </c>
      <c r="I64" t="s">
        <v>51</v>
      </c>
    </row>
    <row r="65" spans="9:9" x14ac:dyDescent="0.25">
      <c r="I65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TBTL'25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Ireland</dc:creator>
  <cp:lastModifiedBy>Peter Ireland</cp:lastModifiedBy>
  <dcterms:created xsi:type="dcterms:W3CDTF">2025-01-17T15:08:56Z</dcterms:created>
  <dcterms:modified xsi:type="dcterms:W3CDTF">2025-01-17T15:10:07Z</dcterms:modified>
</cp:coreProperties>
</file>